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<sst xmlns="http://schemas.openxmlformats.org/spreadsheetml/2006/main" count="156" uniqueCount="136">
  <si>
    <t>I</t>
  </si>
  <si>
    <t>II</t>
  </si>
  <si>
    <t>III</t>
  </si>
  <si>
    <t>IV</t>
  </si>
  <si>
    <t>V</t>
  </si>
  <si>
    <t>No.</t>
  </si>
  <si>
    <t>Items</t>
  </si>
  <si>
    <t>Short-term investments</t>
  </si>
  <si>
    <t>Accounts receivable</t>
  </si>
  <si>
    <t>Other current assets</t>
  </si>
  <si>
    <t>Others</t>
  </si>
  <si>
    <t>Long-term financial investments</t>
  </si>
  <si>
    <t>TOTAL ASSETS</t>
  </si>
  <si>
    <t>Current liabilities</t>
  </si>
  <si>
    <t>Long-term liabilities</t>
  </si>
  <si>
    <t>Deduction</t>
  </si>
  <si>
    <t>Other income</t>
  </si>
  <si>
    <t>Other expenses</t>
  </si>
  <si>
    <t>Income tax payable</t>
  </si>
  <si>
    <t>TOTAL RESOURCES</t>
  </si>
  <si>
    <t>Descriptions</t>
  </si>
  <si>
    <t>Selling expenses</t>
  </si>
  <si>
    <t>Earning per share</t>
  </si>
  <si>
    <t>Dividend</t>
  </si>
  <si>
    <t>Inventory</t>
  </si>
  <si>
    <t>Fixed Assets</t>
  </si>
  <si>
    <t>Long-term receivables</t>
  </si>
  <si>
    <t>Owners' Equity</t>
  </si>
  <si>
    <t>Other resources and funds</t>
  </si>
  <si>
    <t>Investment property</t>
  </si>
  <si>
    <t>Gross sales of merchandise and services</t>
  </si>
  <si>
    <t>Net sales of merchandise and services</t>
  </si>
  <si>
    <t>Cost of goods sold</t>
  </si>
  <si>
    <t xml:space="preserve">Gross profit from sale of merchandise and services  </t>
  </si>
  <si>
    <t>Financial income</t>
  </si>
  <si>
    <t>Financial expenses</t>
  </si>
  <si>
    <t>General and administration expenses</t>
  </si>
  <si>
    <t>Operating profit (loss)</t>
  </si>
  <si>
    <t>Profit (loss) from other activities</t>
  </si>
  <si>
    <t>Accounting profit (loss) before tax</t>
  </si>
  <si>
    <t>Net profit (loss) after tax</t>
  </si>
  <si>
    <t>Minority interest</t>
  </si>
  <si>
    <t>Goodwill</t>
  </si>
  <si>
    <t>Cash and cash equivalents</t>
  </si>
  <si>
    <t>Asssociate company</t>
  </si>
  <si>
    <t>(Attached to Decision No. 15/2006/QĐ-BTC dated 20/03/2006 the Minister of Finance)</t>
  </si>
  <si>
    <t>Form B 01 – DN</t>
  </si>
  <si>
    <t>ASSETS</t>
  </si>
  <si>
    <t>A</t>
  </si>
  <si>
    <t>B</t>
  </si>
  <si>
    <t>Tangible fixed assets</t>
  </si>
  <si>
    <t>Finance lease assets</t>
  </si>
  <si>
    <t>Intangible fixed assets</t>
  </si>
  <si>
    <t>Construction in progress</t>
  </si>
  <si>
    <t>RESOURCES</t>
  </si>
  <si>
    <t>C</t>
  </si>
  <si>
    <t>Business capital</t>
  </si>
  <si>
    <t>Share premium</t>
  </si>
  <si>
    <t>Treasury stock</t>
  </si>
  <si>
    <t>Foreign exchange differences</t>
  </si>
  <si>
    <t>Retained earnings</t>
  </si>
  <si>
    <t>Bonus and welfare fund</t>
  </si>
  <si>
    <t>CURRENT ASSETS</t>
  </si>
  <si>
    <t>FIXED ASSETS</t>
  </si>
  <si>
    <t>VI</t>
  </si>
  <si>
    <t>LIABILITIES</t>
  </si>
  <si>
    <t>OWNERS' EQUITY</t>
  </si>
  <si>
    <t>MINORITY INTEREST</t>
  </si>
  <si>
    <t xml:space="preserve">  - Interest expenses</t>
  </si>
  <si>
    <t>Cash equivalents</t>
  </si>
  <si>
    <t xml:space="preserve">Cash </t>
  </si>
  <si>
    <t>Allowance for short-term investment</t>
  </si>
  <si>
    <t>Internal receivables</t>
  </si>
  <si>
    <t>Other receivables</t>
  </si>
  <si>
    <t xml:space="preserve">Advanced payments to suppliers </t>
  </si>
  <si>
    <t>Receivables from customers</t>
  </si>
  <si>
    <t xml:space="preserve">Allowance for incollectible anccounts </t>
  </si>
  <si>
    <t>Allowance for inventories</t>
  </si>
  <si>
    <t>Short-term prepaid expenses</t>
  </si>
  <si>
    <t>Deductible VAT</t>
  </si>
  <si>
    <t>Taxes and receivables from the State</t>
  </si>
  <si>
    <t>Receivables from subsidiaries</t>
  </si>
  <si>
    <t>Long-term receivables from customers</t>
  </si>
  <si>
    <t>Long-term internal receivables</t>
  </si>
  <si>
    <t>Other long-term receivables</t>
  </si>
  <si>
    <t>Allowance for long-term receivables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</si>
  <si>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</si>
  <si>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</si>
  <si>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</si>
  <si>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</si>
  <si>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</si>
  <si>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Investment in Subsidiaries</t>
  </si>
  <si>
    <t>Investment in Joint Ventures</t>
  </si>
  <si>
    <t>Other Long-term Investments</t>
  </si>
  <si>
    <t>Allowance for Long-term Investments</t>
  </si>
  <si>
    <t>Long-term Prepaid Expenses</t>
  </si>
  <si>
    <t>Deferred Tax Assets</t>
  </si>
  <si>
    <t>Other long-term assets</t>
  </si>
  <si>
    <t>Short Term Borrowing</t>
  </si>
  <si>
    <t>Accounts Payable</t>
  </si>
  <si>
    <t>Internal Payables</t>
  </si>
  <si>
    <t>Employee Payables</t>
  </si>
  <si>
    <t>Accural Expenses/ Expense Payables</t>
  </si>
  <si>
    <t>Payment Based on Stages of Construction Contract Schedules</t>
  </si>
  <si>
    <t>Receivables Based on Stages of Construction Contract Schedules</t>
  </si>
  <si>
    <t>Other Payables</t>
  </si>
  <si>
    <t>Tax Payables &amp; Payables to Government</t>
  </si>
  <si>
    <t>Advanced payments from buyers</t>
  </si>
  <si>
    <t>Allowance for payables</t>
  </si>
  <si>
    <t>Long-term borrowing and debt</t>
  </si>
  <si>
    <t>Allowance for job loss</t>
  </si>
  <si>
    <t>Deferred Tax Liabilities</t>
  </si>
  <si>
    <t>Long-term Internal Payables</t>
  </si>
  <si>
    <t>Provision for long-term payables</t>
  </si>
  <si>
    <t>Other long-term payables</t>
  </si>
  <si>
    <t>Long-term Accounts Payable</t>
  </si>
  <si>
    <t>Other capital</t>
  </si>
  <si>
    <t>Revaluation differences on Assets</t>
  </si>
  <si>
    <t>Investment &amp; Development Fund</t>
  </si>
  <si>
    <t>Finance Reserve Fund</t>
  </si>
  <si>
    <t>Other Funds belonging to Equity</t>
  </si>
  <si>
    <t>Basic Construction Capital</t>
  </si>
  <si>
    <t>Government sources</t>
  </si>
  <si>
    <t>Government Sources Transferred to Fixed Assets</t>
  </si>
  <si>
    <t>Science and Technology Development Fund</t>
  </si>
  <si>
    <t>Unrealized revenue</t>
  </si>
  <si>
    <t xml:space="preserve">Deferred income tax </t>
  </si>
  <si>
    <t>These figures are submitted to the Hanoi Stock Exchange by the Company</t>
  </si>
  <si>
    <t>Accumulated</t>
  </si>
  <si>
    <t>Quarter II</t>
  </si>
  <si>
    <t>Company:  VNDIRECT Securities JSC (VND)</t>
  </si>
  <si>
    <t xml:space="preserve">FINANCIAL STATEMENT - QUARTER II.2015
</t>
  </si>
  <si>
    <t>I. BALANCE SHEET (as of 30/06/2015)</t>
  </si>
  <si>
    <t xml:space="preserve"> II. INCOME STATEMENT (Quarter II.2015)</t>
  </si>
  <si>
    <t>Closing Balance 
(30/06/2015)</t>
  </si>
  <si>
    <t>Opening Balance
(01/01/2015)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</si>
</sst>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53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top" wrapText="1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13" fillId="0" borderId="10" xfId="0" applyFont="1" applyFill="1" applyBorder="1" applyAlignment="1">
      <alignment horizontal="left" vertical="center"/>
    </xf>
    <xf numFmtId="185" fontId="13" fillId="0" borderId="10" xfId="42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43" fontId="17" fillId="0" borderId="10" xfId="42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3" fontId="13" fillId="0" borderId="10" xfId="42" applyNumberFormat="1" applyFont="1" applyBorder="1" applyAlignment="1">
      <alignment horizontal="right"/>
    </xf>
    <xf numFmtId="3" fontId="14" fillId="0" borderId="10" xfId="42" applyNumberFormat="1" applyFont="1" applyBorder="1" applyAlignment="1">
      <alignment horizontal="right"/>
    </xf>
    <xf numFmtId="3" fontId="13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horizontal="right" vertical="center"/>
    </xf>
    <xf numFmtId="3" fontId="14" fillId="0" borderId="10" xfId="42" applyNumberFormat="1" applyFont="1" applyBorder="1" applyAlignment="1">
      <alignment vertical="center"/>
    </xf>
    <xf numFmtId="3" fontId="13" fillId="0" borderId="10" xfId="42" applyNumberFormat="1" applyFont="1" applyBorder="1" applyAlignment="1">
      <alignment vertical="center"/>
    </xf>
    <xf numFmtId="37" fontId="13" fillId="0" borderId="10" xfId="42" applyNumberFormat="1" applyFont="1" applyBorder="1" applyAlignment="1">
      <alignment horizontal="right"/>
    </xf>
    <xf numFmtId="37" fontId="14" fillId="0" borderId="10" xfId="42" applyNumberFormat="1" applyFont="1" applyBorder="1" applyAlignment="1">
      <alignment horizontal="right"/>
    </xf>
    <xf numFmtId="37" fontId="13" fillId="0" borderId="10" xfId="42" applyNumberFormat="1" applyFont="1" applyBorder="1" applyAlignment="1">
      <alignment horizontal="right" vertical="center"/>
    </xf>
    <xf numFmtId="37" fontId="14" fillId="0" borderId="10" xfId="42" applyNumberFormat="1" applyFont="1" applyBorder="1" applyAlignment="1">
      <alignment horizontal="right" vertical="center"/>
    </xf>
    <xf numFmtId="37" fontId="16" fillId="0" borderId="10" xfId="42" applyNumberFormat="1" applyFont="1" applyBorder="1" applyAlignment="1">
      <alignment horizontal="right"/>
    </xf>
    <xf numFmtId="185" fontId="17" fillId="0" borderId="11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70">
      <selection activeCell="B81" sqref="B81"/>
    </sheetView>
  </sheetViews>
  <sheetFormatPr defaultColWidth="8.796875" defaultRowHeight="15"/>
  <cols>
    <col min="1" max="1" width="4.5" style="17" customWidth="1"/>
    <col min="2" max="2" width="51" style="5" customWidth="1"/>
    <col min="3" max="3" width="17.5" style="5" customWidth="1"/>
    <col min="4" max="4" width="16" style="5" customWidth="1"/>
    <col min="5" max="16384" width="9" style="6" customWidth="1"/>
  </cols>
  <sheetData>
    <row r="1" ht="15">
      <c r="A1" s="4" t="s">
        <v>46</v>
      </c>
    </row>
    <row r="2" spans="1:4" ht="18.75" customHeight="1">
      <c r="A2" s="49" t="s">
        <v>45</v>
      </c>
      <c r="B2" s="49"/>
      <c r="C2" s="49"/>
      <c r="D2" s="49"/>
    </row>
    <row r="3" spans="1:4" ht="18.75" customHeight="1">
      <c r="A3" s="49" t="s">
        <v>127</v>
      </c>
      <c r="B3" s="49"/>
      <c r="C3" s="49"/>
      <c r="D3" s="49"/>
    </row>
    <row r="4" spans="1:4" ht="15">
      <c r="A4" s="7"/>
      <c r="B4" s="7"/>
      <c r="C4" s="8"/>
      <c r="D4" s="8"/>
    </row>
    <row r="5" spans="1:4" ht="18.75">
      <c r="A5" s="52" t="s">
        <v>130</v>
      </c>
      <c r="B5" s="52"/>
      <c r="C5" s="52"/>
      <c r="D5" s="52"/>
    </row>
    <row r="6" ht="15">
      <c r="A6" s="9"/>
    </row>
    <row r="7" spans="1:4" ht="15.75" customHeight="1">
      <c r="A7" s="54" t="s">
        <v>131</v>
      </c>
      <c r="B7" s="54"/>
      <c r="C7" s="54"/>
      <c r="D7" s="54"/>
    </row>
    <row r="8" spans="1:4" ht="15.75" customHeight="1">
      <c r="A8" s="55" t="s">
        <v>132</v>
      </c>
      <c r="B8" s="55"/>
      <c r="C8" s="55"/>
      <c r="D8" s="55"/>
    </row>
    <row r="9" spans="1:4" ht="15">
      <c r="A9" s="53"/>
      <c r="B9" s="53"/>
      <c r="C9" s="53"/>
      <c r="D9" s="53"/>
    </row>
    <row r="10" spans="1:4" s="10" customFormat="1" ht="48.75" customHeight="1">
      <c r="A10" s="29" t="s">
        <v>5</v>
      </c>
      <c r="B10" s="30" t="s">
        <v>6</v>
      </c>
      <c r="C10" s="48" t="s">
        <v>134</v>
      </c>
      <c r="D10" s="48" t="s">
        <v>135</v>
      </c>
    </row>
    <row r="11" spans="1:4" s="10" customFormat="1" ht="24.75" customHeight="1">
      <c r="A11" s="56" t="s">
        <v>47</v>
      </c>
      <c r="B11" s="56"/>
      <c r="C11" s="56"/>
      <c r="D11" s="56"/>
    </row>
    <row r="12" spans="1:4" s="4" customFormat="1" ht="14.25">
      <c r="A12" s="31" t="s">
        <v>48</v>
      </c>
      <c r="B12" s="18" t="s">
        <v>62</v>
      </c>
      <c r="C12" s="37">
        <f>C13+C16+C19+C26+C29</f>
        <v>3989548777607</v>
      </c>
      <c r="D12" s="37">
        <f>D13+D16+D19+D26+D29</f>
        <v>2847650339721</v>
      </c>
    </row>
    <row r="13" spans="1:4" s="4" customFormat="1" ht="14.25">
      <c r="A13" s="31" t="s">
        <v>0</v>
      </c>
      <c r="B13" s="19" t="s">
        <v>43</v>
      </c>
      <c r="C13" s="37">
        <f>SUM(C14:C15)</f>
        <v>1248986401716</v>
      </c>
      <c r="D13" s="37">
        <f>SUM(D14:D15)</f>
        <v>1681754824347</v>
      </c>
    </row>
    <row r="14" spans="1:4" ht="15">
      <c r="A14" s="32">
        <v>1</v>
      </c>
      <c r="B14" s="20" t="s">
        <v>70</v>
      </c>
      <c r="C14" s="38">
        <v>625839401716</v>
      </c>
      <c r="D14" s="38">
        <v>887154824347</v>
      </c>
    </row>
    <row r="15" spans="1:4" ht="15">
      <c r="A15" s="32">
        <v>2</v>
      </c>
      <c r="B15" s="20" t="s">
        <v>69</v>
      </c>
      <c r="C15" s="38">
        <v>623147000000</v>
      </c>
      <c r="D15" s="38">
        <v>794600000000</v>
      </c>
    </row>
    <row r="16" spans="1:4" s="4" customFormat="1" ht="14.25">
      <c r="A16" s="31" t="s">
        <v>1</v>
      </c>
      <c r="B16" s="19" t="s">
        <v>7</v>
      </c>
      <c r="C16" s="37">
        <f>SUM(C17:C18)</f>
        <v>1267273395977</v>
      </c>
      <c r="D16" s="37">
        <f>SUM(D17:D18)</f>
        <v>398020893134</v>
      </c>
    </row>
    <row r="17" spans="1:4" ht="15">
      <c r="A17" s="32">
        <v>1</v>
      </c>
      <c r="B17" s="20" t="s">
        <v>7</v>
      </c>
      <c r="C17" s="38">
        <v>1472607927547</v>
      </c>
      <c r="D17" s="38">
        <v>599856405888</v>
      </c>
    </row>
    <row r="18" spans="1:4" ht="15">
      <c r="A18" s="32">
        <v>2</v>
      </c>
      <c r="B18" s="20" t="s">
        <v>71</v>
      </c>
      <c r="C18" s="38">
        <v>-205334531570</v>
      </c>
      <c r="D18" s="38">
        <v>-201835512754</v>
      </c>
    </row>
    <row r="19" spans="1:4" s="4" customFormat="1" ht="14.25">
      <c r="A19" s="31" t="s">
        <v>2</v>
      </c>
      <c r="B19" s="19" t="s">
        <v>8</v>
      </c>
      <c r="C19" s="39">
        <f>SUM(C20:C25)</f>
        <v>1461520392838</v>
      </c>
      <c r="D19" s="39">
        <f>SUM(D20:D25)</f>
        <v>758387114813</v>
      </c>
    </row>
    <row r="20" spans="1:4" ht="15">
      <c r="A20" s="32">
        <v>1</v>
      </c>
      <c r="B20" s="20" t="s">
        <v>75</v>
      </c>
      <c r="C20" s="40"/>
      <c r="D20" s="40"/>
    </row>
    <row r="21" spans="1:4" ht="15">
      <c r="A21" s="32">
        <v>2</v>
      </c>
      <c r="B21" s="20" t="s">
        <v>74</v>
      </c>
      <c r="C21" s="40">
        <v>7070418703</v>
      </c>
      <c r="D21" s="40">
        <v>6340710657</v>
      </c>
    </row>
    <row r="22" spans="1:4" ht="15">
      <c r="A22" s="32">
        <v>3</v>
      </c>
      <c r="B22" s="20" t="s">
        <v>72</v>
      </c>
      <c r="C22" s="40">
        <v>1549839348799</v>
      </c>
      <c r="D22" s="40">
        <v>851435734525</v>
      </c>
    </row>
    <row r="23" spans="1:4" ht="16.5" customHeight="1">
      <c r="A23" s="32">
        <v>4</v>
      </c>
      <c r="B23" s="20" t="s">
        <v>104</v>
      </c>
      <c r="C23" s="40"/>
      <c r="D23" s="40"/>
    </row>
    <row r="24" spans="1:4" ht="15">
      <c r="A24" s="32">
        <v>5</v>
      </c>
      <c r="B24" s="20" t="s">
        <v>73</v>
      </c>
      <c r="C24" s="40">
        <v>10049395854</v>
      </c>
      <c r="D24" s="40">
        <v>6049440149</v>
      </c>
    </row>
    <row r="25" spans="1:4" ht="16.5" customHeight="1">
      <c r="A25" s="32">
        <v>6</v>
      </c>
      <c r="B25" s="20" t="s">
        <v>76</v>
      </c>
      <c r="C25" s="40">
        <v>-105438770518</v>
      </c>
      <c r="D25" s="40">
        <v>-105438770518</v>
      </c>
    </row>
    <row r="26" spans="1:4" s="4" customFormat="1" ht="14.25">
      <c r="A26" s="31" t="s">
        <v>3</v>
      </c>
      <c r="B26" s="19" t="s">
        <v>24</v>
      </c>
      <c r="C26" s="37">
        <f>SUM(C27:C28)</f>
        <v>0</v>
      </c>
      <c r="D26" s="37">
        <f>SUM(D27:D28)</f>
        <v>0</v>
      </c>
    </row>
    <row r="27" spans="1:4" ht="15">
      <c r="A27" s="32">
        <v>1</v>
      </c>
      <c r="B27" s="20" t="s">
        <v>24</v>
      </c>
      <c r="C27" s="38"/>
      <c r="D27" s="38"/>
    </row>
    <row r="28" spans="1:4" ht="15">
      <c r="A28" s="32">
        <v>2</v>
      </c>
      <c r="B28" s="20" t="s">
        <v>77</v>
      </c>
      <c r="C28" s="38"/>
      <c r="D28" s="38"/>
    </row>
    <row r="29" spans="1:4" s="4" customFormat="1" ht="14.25">
      <c r="A29" s="31" t="s">
        <v>4</v>
      </c>
      <c r="B29" s="19" t="s">
        <v>9</v>
      </c>
      <c r="C29" s="37">
        <f>SUM(C30:C33)</f>
        <v>11768587076</v>
      </c>
      <c r="D29" s="37">
        <f>SUM(D30:D33)</f>
        <v>9487507427</v>
      </c>
    </row>
    <row r="30" spans="1:4" ht="15">
      <c r="A30" s="32">
        <v>1</v>
      </c>
      <c r="B30" s="20" t="s">
        <v>78</v>
      </c>
      <c r="C30" s="38">
        <v>9041446647</v>
      </c>
      <c r="D30" s="38">
        <v>7619642928</v>
      </c>
    </row>
    <row r="31" spans="1:4" ht="15">
      <c r="A31" s="32">
        <v>2</v>
      </c>
      <c r="B31" s="20" t="s">
        <v>79</v>
      </c>
      <c r="C31" s="38"/>
      <c r="D31" s="38"/>
    </row>
    <row r="32" spans="1:4" ht="18.75" customHeight="1">
      <c r="A32" s="32">
        <v>3</v>
      </c>
      <c r="B32" s="20" t="s">
        <v>80</v>
      </c>
      <c r="C32" s="38"/>
      <c r="D32" s="38"/>
    </row>
    <row r="33" spans="1:4" ht="15">
      <c r="A33" s="32">
        <v>4</v>
      </c>
      <c r="B33" s="20" t="s">
        <v>9</v>
      </c>
      <c r="C33" s="38">
        <v>2727140429</v>
      </c>
      <c r="D33" s="38">
        <v>1867864499</v>
      </c>
    </row>
    <row r="34" spans="1:4" s="4" customFormat="1" ht="14.25">
      <c r="A34" s="31" t="s">
        <v>49</v>
      </c>
      <c r="B34" s="18" t="s">
        <v>63</v>
      </c>
      <c r="C34" s="37">
        <f>C35+C41+C52+C55+C60+C64</f>
        <v>93546286370</v>
      </c>
      <c r="D34" s="37">
        <f>D35+D41+D52+D55+D60+D64</f>
        <v>94058488959</v>
      </c>
    </row>
    <row r="35" spans="1:4" s="4" customFormat="1" ht="14.25">
      <c r="A35" s="31" t="s">
        <v>0</v>
      </c>
      <c r="B35" s="19" t="s">
        <v>26</v>
      </c>
      <c r="C35" s="37">
        <f>SUM(C36:C40)</f>
        <v>0</v>
      </c>
      <c r="D35" s="37">
        <f>SUM(D36:D40)</f>
        <v>0</v>
      </c>
    </row>
    <row r="36" spans="1:4" s="11" customFormat="1" ht="15">
      <c r="A36" s="32">
        <v>1</v>
      </c>
      <c r="B36" s="20" t="s">
        <v>82</v>
      </c>
      <c r="C36" s="38"/>
      <c r="D36" s="38"/>
    </row>
    <row r="37" spans="1:4" s="11" customFormat="1" ht="15">
      <c r="A37" s="32">
        <v>2</v>
      </c>
      <c r="B37" s="20" t="s">
        <v>81</v>
      </c>
      <c r="C37" s="38"/>
      <c r="D37" s="38"/>
    </row>
    <row r="38" spans="1:4" s="11" customFormat="1" ht="15">
      <c r="A38" s="32">
        <v>3</v>
      </c>
      <c r="B38" s="20" t="s">
        <v>83</v>
      </c>
      <c r="C38" s="38"/>
      <c r="D38" s="38"/>
    </row>
    <row r="39" spans="1:4" s="11" customFormat="1" ht="15">
      <c r="A39" s="32">
        <v>4</v>
      </c>
      <c r="B39" s="20" t="s">
        <v>84</v>
      </c>
      <c r="C39" s="38"/>
      <c r="D39" s="38"/>
    </row>
    <row r="40" spans="1:4" s="11" customFormat="1" ht="15">
      <c r="A40" s="32">
        <v>5</v>
      </c>
      <c r="B40" s="20" t="s">
        <v>85</v>
      </c>
      <c r="C40" s="38"/>
      <c r="D40" s="38"/>
    </row>
    <row r="41" spans="1:4" s="4" customFormat="1" ht="14.25">
      <c r="A41" s="31" t="s">
        <v>1</v>
      </c>
      <c r="B41" s="19" t="s">
        <v>25</v>
      </c>
      <c r="C41" s="37">
        <f>C42+C45+C48+C51</f>
        <v>75477015996</v>
      </c>
      <c r="D41" s="37">
        <f>D42+D45+D48+D51</f>
        <v>77895632377</v>
      </c>
    </row>
    <row r="42" spans="1:4" ht="15">
      <c r="A42" s="32">
        <v>1</v>
      </c>
      <c r="B42" s="20" t="s">
        <v>50</v>
      </c>
      <c r="C42" s="41">
        <f>SUM(C43:C44)</f>
        <v>45310969851</v>
      </c>
      <c r="D42" s="41">
        <f>SUM(D43:D44)</f>
        <v>45634641195</v>
      </c>
    </row>
    <row r="43" spans="1:4" ht="15">
      <c r="A43" s="32"/>
      <c r="B43" s="20" t="s">
        <v>86</v>
      </c>
      <c r="C43" s="41">
        <v>85410136717</v>
      </c>
      <c r="D43" s="41">
        <v>81697447693</v>
      </c>
    </row>
    <row r="44" spans="1:4" ht="15">
      <c r="A44" s="32"/>
      <c r="B44" s="20" t="s">
        <v>87</v>
      </c>
      <c r="C44" s="41">
        <v>-40099166866</v>
      </c>
      <c r="D44" s="41">
        <v>-36062806498</v>
      </c>
    </row>
    <row r="45" spans="1:4" ht="15">
      <c r="A45" s="32">
        <v>2</v>
      </c>
      <c r="B45" s="20" t="s">
        <v>51</v>
      </c>
      <c r="C45" s="38">
        <f>SUM(C46:C47)</f>
        <v>29666046145</v>
      </c>
      <c r="D45" s="38">
        <f>SUM(D46:D47)</f>
        <v>25001241869</v>
      </c>
    </row>
    <row r="46" spans="1:4" ht="15">
      <c r="A46" s="32"/>
      <c r="B46" s="20" t="s">
        <v>86</v>
      </c>
      <c r="C46" s="38">
        <v>59140974007</v>
      </c>
      <c r="D46" s="38">
        <v>50614324491</v>
      </c>
    </row>
    <row r="47" spans="1:4" ht="15">
      <c r="A47" s="32"/>
      <c r="B47" s="20" t="s">
        <v>89</v>
      </c>
      <c r="C47" s="38">
        <v>-29474927862</v>
      </c>
      <c r="D47" s="38">
        <v>-25613082622</v>
      </c>
    </row>
    <row r="48" spans="1:4" ht="15">
      <c r="A48" s="32">
        <v>3</v>
      </c>
      <c r="B48" s="20" t="s">
        <v>52</v>
      </c>
      <c r="C48" s="38">
        <f>SUM(C49:C50)</f>
        <v>0</v>
      </c>
      <c r="D48" s="38">
        <f>SUM(D49:D50)</f>
        <v>0</v>
      </c>
    </row>
    <row r="49" spans="1:4" ht="15">
      <c r="A49" s="32"/>
      <c r="B49" s="20" t="s">
        <v>86</v>
      </c>
      <c r="C49" s="38"/>
      <c r="D49" s="38"/>
    </row>
    <row r="50" spans="1:4" ht="15">
      <c r="A50" s="32"/>
      <c r="B50" s="20" t="s">
        <v>88</v>
      </c>
      <c r="C50" s="38"/>
      <c r="D50" s="38"/>
    </row>
    <row r="51" spans="1:4" ht="15">
      <c r="A51" s="32">
        <v>4</v>
      </c>
      <c r="B51" s="20" t="s">
        <v>53</v>
      </c>
      <c r="C51" s="38">
        <v>500000000</v>
      </c>
      <c r="D51" s="38">
        <v>7259749313</v>
      </c>
    </row>
    <row r="52" spans="1:4" s="4" customFormat="1" ht="14.25">
      <c r="A52" s="31" t="s">
        <v>2</v>
      </c>
      <c r="B52" s="19" t="s">
        <v>29</v>
      </c>
      <c r="C52" s="42">
        <f>SUM(C53:C54)</f>
        <v>0</v>
      </c>
      <c r="D52" s="42">
        <f>SUM(D53:D54)</f>
        <v>0</v>
      </c>
    </row>
    <row r="53" spans="1:4" ht="15">
      <c r="A53" s="32"/>
      <c r="B53" s="20" t="s">
        <v>86</v>
      </c>
      <c r="C53" s="41"/>
      <c r="D53" s="41"/>
    </row>
    <row r="54" spans="1:4" ht="15">
      <c r="A54" s="32"/>
      <c r="B54" s="20" t="s">
        <v>90</v>
      </c>
      <c r="C54" s="41"/>
      <c r="D54" s="41"/>
    </row>
    <row r="55" spans="1:4" s="4" customFormat="1" ht="14.25">
      <c r="A55" s="31" t="s">
        <v>3</v>
      </c>
      <c r="B55" s="19" t="s">
        <v>11</v>
      </c>
      <c r="C55" s="37">
        <f>C56+C57+C58+C59</f>
        <v>1950000000</v>
      </c>
      <c r="D55" s="37">
        <f>D56+D57+D58+D59</f>
        <v>1950000000</v>
      </c>
    </row>
    <row r="56" spans="1:4" s="12" customFormat="1" ht="15">
      <c r="A56" s="33">
        <v>1</v>
      </c>
      <c r="B56" s="21" t="s">
        <v>91</v>
      </c>
      <c r="C56" s="38"/>
      <c r="D56" s="38"/>
    </row>
    <row r="57" spans="1:4" s="12" customFormat="1" ht="15">
      <c r="A57" s="33">
        <v>2</v>
      </c>
      <c r="B57" s="21" t="s">
        <v>92</v>
      </c>
      <c r="C57" s="38"/>
      <c r="D57" s="38"/>
    </row>
    <row r="58" spans="1:4" ht="15">
      <c r="A58" s="32">
        <v>3</v>
      </c>
      <c r="B58" s="20" t="s">
        <v>93</v>
      </c>
      <c r="C58" s="38">
        <v>1950000000</v>
      </c>
      <c r="D58" s="38">
        <v>1950000000</v>
      </c>
    </row>
    <row r="59" spans="1:4" ht="15">
      <c r="A59" s="32">
        <v>4</v>
      </c>
      <c r="B59" s="21" t="s">
        <v>94</v>
      </c>
      <c r="C59" s="38"/>
      <c r="D59" s="38"/>
    </row>
    <row r="60" spans="1:4" s="4" customFormat="1" ht="14.25">
      <c r="A60" s="31" t="s">
        <v>4</v>
      </c>
      <c r="B60" s="19" t="s">
        <v>10</v>
      </c>
      <c r="C60" s="37">
        <v>16119270374</v>
      </c>
      <c r="D60" s="37">
        <v>14212856582</v>
      </c>
    </row>
    <row r="61" spans="1:4" ht="15">
      <c r="A61" s="32">
        <v>1</v>
      </c>
      <c r="B61" s="20" t="s">
        <v>95</v>
      </c>
      <c r="C61" s="38"/>
      <c r="D61" s="38"/>
    </row>
    <row r="62" spans="1:4" ht="15">
      <c r="A62" s="32">
        <v>2</v>
      </c>
      <c r="B62" s="20" t="s">
        <v>96</v>
      </c>
      <c r="C62" s="38"/>
      <c r="D62" s="38"/>
    </row>
    <row r="63" spans="1:4" ht="15">
      <c r="A63" s="32">
        <v>3</v>
      </c>
      <c r="B63" s="20" t="s">
        <v>97</v>
      </c>
      <c r="C63" s="38"/>
      <c r="D63" s="38"/>
    </row>
    <row r="64" spans="1:4" s="4" customFormat="1" ht="14.25">
      <c r="A64" s="31" t="s">
        <v>64</v>
      </c>
      <c r="B64" s="19" t="s">
        <v>42</v>
      </c>
      <c r="C64" s="39"/>
      <c r="D64" s="39"/>
    </row>
    <row r="65" spans="1:4" s="13" customFormat="1" ht="14.25">
      <c r="A65" s="34"/>
      <c r="B65" s="22" t="s">
        <v>12</v>
      </c>
      <c r="C65" s="37">
        <f>C12+C34</f>
        <v>4083095063977</v>
      </c>
      <c r="D65" s="37">
        <f>D12+D34</f>
        <v>2941708828680</v>
      </c>
    </row>
    <row r="66" spans="1:4" s="13" customFormat="1" ht="27" customHeight="1">
      <c r="A66" s="56" t="s">
        <v>54</v>
      </c>
      <c r="B66" s="56"/>
      <c r="C66" s="56"/>
      <c r="D66" s="56"/>
    </row>
    <row r="67" spans="1:4" s="4" customFormat="1" ht="14.25">
      <c r="A67" s="31" t="s">
        <v>48</v>
      </c>
      <c r="B67" s="23" t="s">
        <v>65</v>
      </c>
      <c r="C67" s="43">
        <f>C68+C80+C90</f>
        <v>2253268062419</v>
      </c>
      <c r="D67" s="43">
        <f>D68+D80+D90</f>
        <v>1106419458078</v>
      </c>
    </row>
    <row r="68" spans="1:4" s="4" customFormat="1" ht="14.25">
      <c r="A68" s="31" t="s">
        <v>0</v>
      </c>
      <c r="B68" s="19" t="s">
        <v>13</v>
      </c>
      <c r="C68" s="43">
        <f>SUM(C69:C79)</f>
        <v>2253268062419</v>
      </c>
      <c r="D68" s="43">
        <f>SUM(D69:D79)</f>
        <v>1106419458078</v>
      </c>
    </row>
    <row r="69" spans="1:4" ht="15">
      <c r="A69" s="32">
        <v>1</v>
      </c>
      <c r="B69" s="20" t="s">
        <v>98</v>
      </c>
      <c r="C69" s="44">
        <v>1087111100000</v>
      </c>
      <c r="D69" s="44">
        <v>104945276894</v>
      </c>
    </row>
    <row r="70" spans="1:5" ht="15.75">
      <c r="A70" s="32">
        <v>2</v>
      </c>
      <c r="B70" s="20" t="s">
        <v>99</v>
      </c>
      <c r="C70" s="44">
        <v>936264543</v>
      </c>
      <c r="D70" s="44">
        <v>28903290975</v>
      </c>
      <c r="E70" s="36"/>
    </row>
    <row r="71" spans="1:4" ht="15">
      <c r="A71" s="32">
        <v>3</v>
      </c>
      <c r="B71" s="20" t="s">
        <v>107</v>
      </c>
      <c r="C71" s="44">
        <v>603972320</v>
      </c>
      <c r="D71" s="44"/>
    </row>
    <row r="72" spans="1:4" ht="15">
      <c r="A72" s="32">
        <v>4</v>
      </c>
      <c r="B72" s="20" t="s">
        <v>106</v>
      </c>
      <c r="C72" s="44">
        <v>29960195879</v>
      </c>
      <c r="D72" s="44">
        <v>29085766367</v>
      </c>
    </row>
    <row r="73" spans="1:4" ht="15">
      <c r="A73" s="32">
        <v>5</v>
      </c>
      <c r="B73" s="20" t="s">
        <v>101</v>
      </c>
      <c r="C73" s="44">
        <v>10233273</v>
      </c>
      <c r="D73" s="44">
        <v>7736404299</v>
      </c>
    </row>
    <row r="74" spans="1:4" ht="15">
      <c r="A74" s="32">
        <v>6</v>
      </c>
      <c r="B74" s="20" t="s">
        <v>102</v>
      </c>
      <c r="C74" s="44">
        <v>7982687376</v>
      </c>
      <c r="D74" s="44">
        <v>8037914324</v>
      </c>
    </row>
    <row r="75" spans="1:4" ht="15">
      <c r="A75" s="32">
        <v>7</v>
      </c>
      <c r="B75" s="20" t="s">
        <v>100</v>
      </c>
      <c r="C75" s="44"/>
      <c r="D75" s="44"/>
    </row>
    <row r="76" spans="1:4" ht="15">
      <c r="A76" s="32">
        <v>8</v>
      </c>
      <c r="B76" s="20" t="s">
        <v>103</v>
      </c>
      <c r="C76" s="44"/>
      <c r="D76" s="44"/>
    </row>
    <row r="77" spans="1:4" ht="15">
      <c r="A77" s="32">
        <v>9</v>
      </c>
      <c r="B77" s="20" t="s">
        <v>105</v>
      </c>
      <c r="C77" s="44">
        <v>1126663609028</v>
      </c>
      <c r="D77" s="44">
        <v>926351853824</v>
      </c>
    </row>
    <row r="78" spans="1:4" ht="15">
      <c r="A78" s="32">
        <v>10</v>
      </c>
      <c r="B78" s="20" t="s">
        <v>108</v>
      </c>
      <c r="C78" s="44"/>
      <c r="D78" s="44"/>
    </row>
    <row r="79" spans="1:4" ht="15">
      <c r="A79" s="32">
        <v>11</v>
      </c>
      <c r="B79" s="20" t="s">
        <v>61</v>
      </c>
      <c r="C79" s="44"/>
      <c r="D79" s="44">
        <v>1358951395</v>
      </c>
    </row>
    <row r="80" spans="1:4" s="14" customFormat="1" ht="14.25">
      <c r="A80" s="31" t="s">
        <v>1</v>
      </c>
      <c r="B80" s="19" t="s">
        <v>14</v>
      </c>
      <c r="C80" s="43">
        <f>SUM(C81:C89)</f>
        <v>0</v>
      </c>
      <c r="D80" s="43">
        <f>SUM(D81:D89)</f>
        <v>0</v>
      </c>
    </row>
    <row r="81" spans="1:4" ht="15">
      <c r="A81" s="32">
        <v>1</v>
      </c>
      <c r="B81" s="20" t="s">
        <v>115</v>
      </c>
      <c r="C81" s="44"/>
      <c r="D81" s="44"/>
    </row>
    <row r="82" spans="1:4" ht="15">
      <c r="A82" s="32">
        <v>2</v>
      </c>
      <c r="B82" s="20" t="s">
        <v>112</v>
      </c>
      <c r="C82" s="44"/>
      <c r="D82" s="44"/>
    </row>
    <row r="83" spans="1:4" ht="15">
      <c r="A83" s="32">
        <v>3</v>
      </c>
      <c r="B83" s="20" t="s">
        <v>114</v>
      </c>
      <c r="C83" s="44"/>
      <c r="D83" s="44"/>
    </row>
    <row r="84" spans="1:4" ht="15">
      <c r="A84" s="32">
        <v>4</v>
      </c>
      <c r="B84" s="20" t="s">
        <v>109</v>
      </c>
      <c r="C84" s="44"/>
      <c r="D84" s="44"/>
    </row>
    <row r="85" spans="1:4" ht="15">
      <c r="A85" s="32">
        <v>5</v>
      </c>
      <c r="B85" s="20" t="s">
        <v>111</v>
      </c>
      <c r="C85" s="44"/>
      <c r="D85" s="44"/>
    </row>
    <row r="86" spans="1:4" ht="15">
      <c r="A86" s="32">
        <v>6</v>
      </c>
      <c r="B86" s="20" t="s">
        <v>110</v>
      </c>
      <c r="C86" s="44"/>
      <c r="D86" s="44"/>
    </row>
    <row r="87" spans="1:4" ht="15">
      <c r="A87" s="32">
        <v>7</v>
      </c>
      <c r="B87" s="20" t="s">
        <v>113</v>
      </c>
      <c r="C87" s="44"/>
      <c r="D87" s="44"/>
    </row>
    <row r="88" spans="1:4" ht="15">
      <c r="A88" s="32">
        <v>8</v>
      </c>
      <c r="B88" s="20" t="s">
        <v>125</v>
      </c>
      <c r="C88" s="44"/>
      <c r="D88" s="44"/>
    </row>
    <row r="89" spans="1:4" ht="15">
      <c r="A89" s="32">
        <v>9</v>
      </c>
      <c r="B89" s="20" t="s">
        <v>124</v>
      </c>
      <c r="C89" s="44"/>
      <c r="D89" s="44"/>
    </row>
    <row r="90" spans="1:4" s="4" customFormat="1" ht="14.25">
      <c r="A90" s="31" t="s">
        <v>2</v>
      </c>
      <c r="B90" s="19" t="s">
        <v>10</v>
      </c>
      <c r="C90" s="45"/>
      <c r="D90" s="45"/>
    </row>
    <row r="91" spans="1:4" s="4" customFormat="1" ht="14.25">
      <c r="A91" s="31" t="s">
        <v>49</v>
      </c>
      <c r="B91" s="19" t="s">
        <v>66</v>
      </c>
      <c r="C91" s="43">
        <f>C92+C104</f>
        <v>1829827001558</v>
      </c>
      <c r="D91" s="43">
        <f>D92+D104</f>
        <v>1835288608058</v>
      </c>
    </row>
    <row r="92" spans="1:4" s="4" customFormat="1" ht="14.25">
      <c r="A92" s="31" t="s">
        <v>0</v>
      </c>
      <c r="B92" s="19" t="s">
        <v>27</v>
      </c>
      <c r="C92" s="43">
        <f>C93+C94+C95+C96+C97+C98+C99+C100+C101+C102+C103</f>
        <v>1829827001558</v>
      </c>
      <c r="D92" s="43">
        <f>D93+D94+D95+D96+D97+D98+D99+D100+D101+D102+D103</f>
        <v>1835288608058</v>
      </c>
    </row>
    <row r="93" spans="1:4" ht="15">
      <c r="A93" s="32">
        <v>1</v>
      </c>
      <c r="B93" s="20" t="s">
        <v>56</v>
      </c>
      <c r="C93" s="44">
        <v>1549981650000</v>
      </c>
      <c r="D93" s="44">
        <v>1549981650000</v>
      </c>
    </row>
    <row r="94" spans="1:4" ht="15">
      <c r="A94" s="32">
        <v>2</v>
      </c>
      <c r="B94" s="20" t="s">
        <v>57</v>
      </c>
      <c r="C94" s="44">
        <v>65433524852</v>
      </c>
      <c r="D94" s="44">
        <v>65433524852</v>
      </c>
    </row>
    <row r="95" spans="1:4" ht="15">
      <c r="A95" s="32">
        <v>3</v>
      </c>
      <c r="B95" s="20" t="s">
        <v>116</v>
      </c>
      <c r="C95" s="44"/>
      <c r="D95" s="44"/>
    </row>
    <row r="96" spans="1:4" ht="15">
      <c r="A96" s="32">
        <v>4</v>
      </c>
      <c r="B96" s="20" t="s">
        <v>58</v>
      </c>
      <c r="C96" s="46">
        <v>-4144425</v>
      </c>
      <c r="D96" s="46">
        <v>-2537925</v>
      </c>
    </row>
    <row r="97" spans="1:4" ht="15">
      <c r="A97" s="32">
        <v>5</v>
      </c>
      <c r="B97" s="20" t="s">
        <v>117</v>
      </c>
      <c r="C97" s="44"/>
      <c r="D97" s="44"/>
    </row>
    <row r="98" spans="1:4" ht="15">
      <c r="A98" s="32">
        <v>6</v>
      </c>
      <c r="B98" s="20" t="s">
        <v>59</v>
      </c>
      <c r="C98" s="44"/>
      <c r="D98" s="44"/>
    </row>
    <row r="99" spans="1:4" ht="15">
      <c r="A99" s="32">
        <v>7</v>
      </c>
      <c r="B99" s="20" t="s">
        <v>118</v>
      </c>
      <c r="C99" s="44"/>
      <c r="D99" s="44"/>
    </row>
    <row r="100" spans="1:4" ht="15">
      <c r="A100" s="32">
        <v>8</v>
      </c>
      <c r="B100" s="20" t="s">
        <v>119</v>
      </c>
      <c r="C100" s="44">
        <v>1115098023</v>
      </c>
      <c r="D100" s="44">
        <v>1115098023</v>
      </c>
    </row>
    <row r="101" spans="1:4" ht="15">
      <c r="A101" s="32">
        <v>9</v>
      </c>
      <c r="B101" s="20" t="s">
        <v>120</v>
      </c>
      <c r="C101" s="44">
        <v>30416825026</v>
      </c>
      <c r="D101" s="44">
        <v>30416825026</v>
      </c>
    </row>
    <row r="102" spans="1:4" ht="15">
      <c r="A102" s="32">
        <v>10</v>
      </c>
      <c r="B102" s="20" t="s">
        <v>60</v>
      </c>
      <c r="C102" s="44">
        <v>182884048082</v>
      </c>
      <c r="D102" s="44">
        <v>188344048082</v>
      </c>
    </row>
    <row r="103" spans="1:4" ht="15">
      <c r="A103" s="32">
        <v>11</v>
      </c>
      <c r="B103" s="20" t="s">
        <v>121</v>
      </c>
      <c r="C103" s="44"/>
      <c r="D103" s="44"/>
    </row>
    <row r="104" spans="1:4" s="4" customFormat="1" ht="14.25">
      <c r="A104" s="31" t="s">
        <v>1</v>
      </c>
      <c r="B104" s="19" t="s">
        <v>28</v>
      </c>
      <c r="C104" s="43">
        <f>SUM(C105:C106)</f>
        <v>0</v>
      </c>
      <c r="D104" s="43">
        <f>SUM(D105:D106)</f>
        <v>0</v>
      </c>
    </row>
    <row r="105" spans="1:4" ht="15">
      <c r="A105" s="32">
        <v>1</v>
      </c>
      <c r="B105" s="20" t="s">
        <v>122</v>
      </c>
      <c r="C105" s="44"/>
      <c r="D105" s="44"/>
    </row>
    <row r="106" spans="1:4" ht="15">
      <c r="A106" s="32">
        <v>2</v>
      </c>
      <c r="B106" s="20" t="s">
        <v>123</v>
      </c>
      <c r="C106" s="44"/>
      <c r="D106" s="44"/>
    </row>
    <row r="107" spans="1:4" ht="15">
      <c r="A107" s="31" t="s">
        <v>55</v>
      </c>
      <c r="B107" s="19" t="s">
        <v>67</v>
      </c>
      <c r="C107" s="44"/>
      <c r="D107" s="44"/>
    </row>
    <row r="108" spans="1:4" s="13" customFormat="1" ht="14.25">
      <c r="A108" s="34"/>
      <c r="B108" s="22" t="s">
        <v>19</v>
      </c>
      <c r="C108" s="43">
        <f>C67+C91+C107</f>
        <v>4083095063977</v>
      </c>
      <c r="D108" s="43">
        <f>D67+D91+D107</f>
        <v>2941708066136</v>
      </c>
    </row>
    <row r="112" spans="1:4" ht="15.75">
      <c r="A112" s="50" t="s">
        <v>133</v>
      </c>
      <c r="B112" s="50"/>
      <c r="C112" s="50"/>
      <c r="D112" s="50"/>
    </row>
    <row r="113" spans="1:4" ht="15">
      <c r="A113" s="51"/>
      <c r="B113" s="51"/>
      <c r="C113" s="51"/>
      <c r="D113" s="51"/>
    </row>
    <row r="114" spans="1:4" ht="15">
      <c r="A114" s="15"/>
      <c r="B114" s="15"/>
      <c r="C114" s="15"/>
      <c r="D114" s="15"/>
    </row>
    <row r="115" spans="1:4" ht="15.75">
      <c r="A115" s="16" t="s">
        <v>5</v>
      </c>
      <c r="B115" s="27" t="s">
        <v>20</v>
      </c>
      <c r="C115" s="28" t="s">
        <v>129</v>
      </c>
      <c r="D115" s="28" t="s">
        <v>128</v>
      </c>
    </row>
    <row r="116" spans="1:4" s="4" customFormat="1" ht="14.25">
      <c r="A116" s="35">
        <v>1</v>
      </c>
      <c r="B116" s="24" t="s">
        <v>30</v>
      </c>
      <c r="C116" s="44">
        <v>221085694351</v>
      </c>
      <c r="D116" s="44">
        <v>199566651213</v>
      </c>
    </row>
    <row r="117" spans="1:4" ht="15">
      <c r="A117" s="35">
        <v>2</v>
      </c>
      <c r="B117" s="24" t="s">
        <v>15</v>
      </c>
      <c r="C117" s="44"/>
      <c r="D117" s="44"/>
    </row>
    <row r="118" spans="1:4" s="4" customFormat="1" ht="14.25">
      <c r="A118" s="35">
        <v>3</v>
      </c>
      <c r="B118" s="25" t="s">
        <v>31</v>
      </c>
      <c r="C118" s="43">
        <f>C116-C117</f>
        <v>221085694351</v>
      </c>
      <c r="D118" s="43">
        <f>D116-D117</f>
        <v>199566651213</v>
      </c>
    </row>
    <row r="119" spans="1:4" ht="15">
      <c r="A119" s="35">
        <v>4</v>
      </c>
      <c r="B119" s="24" t="s">
        <v>32</v>
      </c>
      <c r="C119" s="44">
        <v>56264003380</v>
      </c>
      <c r="D119" s="44">
        <v>50237657011</v>
      </c>
    </row>
    <row r="120" spans="1:4" ht="15">
      <c r="A120" s="35">
        <v>5</v>
      </c>
      <c r="B120" s="24" t="s">
        <v>33</v>
      </c>
      <c r="C120" s="43">
        <f>C118-C119</f>
        <v>164821690971</v>
      </c>
      <c r="D120" s="43">
        <f>D118-D119</f>
        <v>149328994202</v>
      </c>
    </row>
    <row r="121" spans="1:4" ht="15">
      <c r="A121" s="35">
        <v>6</v>
      </c>
      <c r="B121" s="25" t="s">
        <v>34</v>
      </c>
      <c r="C121" s="44"/>
      <c r="D121" s="44"/>
    </row>
    <row r="122" spans="1:4" ht="15">
      <c r="A122" s="35">
        <v>7</v>
      </c>
      <c r="B122" s="24" t="s">
        <v>35</v>
      </c>
      <c r="C122" s="44"/>
      <c r="D122" s="44"/>
    </row>
    <row r="123" spans="1:4" ht="15">
      <c r="A123" s="35"/>
      <c r="B123" s="26" t="s">
        <v>68</v>
      </c>
      <c r="C123" s="47"/>
      <c r="D123" s="47"/>
    </row>
    <row r="124" spans="1:4" ht="15">
      <c r="A124" s="35">
        <v>8</v>
      </c>
      <c r="B124" s="24" t="s">
        <v>21</v>
      </c>
      <c r="C124" s="44"/>
      <c r="D124" s="44"/>
    </row>
    <row r="125" spans="1:4" ht="15">
      <c r="A125" s="35">
        <v>9</v>
      </c>
      <c r="B125" s="24" t="s">
        <v>36</v>
      </c>
      <c r="C125" s="44">
        <v>74703498063</v>
      </c>
      <c r="D125" s="44">
        <v>55924985555</v>
      </c>
    </row>
    <row r="126" spans="1:4" ht="15">
      <c r="A126" s="35">
        <v>10</v>
      </c>
      <c r="B126" s="24" t="s">
        <v>37</v>
      </c>
      <c r="C126" s="43">
        <f>C120+C121-C122-C124-C125</f>
        <v>90118192908</v>
      </c>
      <c r="D126" s="43">
        <f>D120+D121-D122-D124-D125</f>
        <v>93404008647</v>
      </c>
    </row>
    <row r="127" spans="1:4" ht="15">
      <c r="A127" s="35">
        <v>11</v>
      </c>
      <c r="B127" s="24" t="s">
        <v>16</v>
      </c>
      <c r="C127" s="44">
        <v>3651938069</v>
      </c>
      <c r="D127" s="44">
        <v>486018360</v>
      </c>
    </row>
    <row r="128" spans="1:4" ht="15">
      <c r="A128" s="35">
        <v>12</v>
      </c>
      <c r="B128" s="24" t="s">
        <v>17</v>
      </c>
      <c r="C128" s="44">
        <v>4134</v>
      </c>
      <c r="D128" s="44">
        <v>326</v>
      </c>
    </row>
    <row r="129" spans="1:4" ht="15">
      <c r="A129" s="35">
        <v>13</v>
      </c>
      <c r="B129" s="24" t="s">
        <v>38</v>
      </c>
      <c r="C129" s="44">
        <f>C127-C128</f>
        <v>3651933935</v>
      </c>
      <c r="D129" s="44">
        <f>D127-D128</f>
        <v>486018034</v>
      </c>
    </row>
    <row r="130" spans="1:4" s="4" customFormat="1" ht="14.25">
      <c r="A130" s="35">
        <v>14</v>
      </c>
      <c r="B130" s="24" t="s">
        <v>44</v>
      </c>
      <c r="C130" s="44"/>
      <c r="D130" s="44"/>
    </row>
    <row r="131" spans="1:4" s="4" customFormat="1" ht="14.25">
      <c r="A131" s="35">
        <v>15</v>
      </c>
      <c r="B131" s="24" t="s">
        <v>39</v>
      </c>
      <c r="C131" s="43">
        <f>C126+C129+C130</f>
        <v>93770126843</v>
      </c>
      <c r="D131" s="43">
        <f>D126+D129+D130</f>
        <v>93890026681</v>
      </c>
    </row>
    <row r="132" spans="1:4" s="4" customFormat="1" ht="14.25">
      <c r="A132" s="35">
        <v>16</v>
      </c>
      <c r="B132" s="24" t="s">
        <v>41</v>
      </c>
      <c r="C132" s="44"/>
      <c r="D132" s="44"/>
    </row>
    <row r="133" spans="1:4" ht="15">
      <c r="A133" s="35">
        <v>17</v>
      </c>
      <c r="B133" s="24" t="s">
        <v>18</v>
      </c>
      <c r="C133" s="44">
        <v>17597807142</v>
      </c>
      <c r="D133" s="44">
        <v>16146406745</v>
      </c>
    </row>
    <row r="134" spans="1:4" ht="15">
      <c r="A134" s="35">
        <v>18</v>
      </c>
      <c r="B134" s="24" t="s">
        <v>126</v>
      </c>
      <c r="C134" s="44"/>
      <c r="D134" s="44"/>
    </row>
    <row r="135" spans="1:4" ht="15">
      <c r="A135" s="35">
        <v>19</v>
      </c>
      <c r="B135" s="24" t="s">
        <v>40</v>
      </c>
      <c r="C135" s="43">
        <f>C131-C132-C133+C134</f>
        <v>76172319701</v>
      </c>
      <c r="D135" s="43">
        <f>D131-D132-D133+D134</f>
        <v>77743619936</v>
      </c>
    </row>
    <row r="136" spans="1:4" ht="15">
      <c r="A136" s="35">
        <v>20</v>
      </c>
      <c r="B136" s="24" t="s">
        <v>22</v>
      </c>
      <c r="C136" s="44">
        <v>491</v>
      </c>
      <c r="D136" s="44">
        <v>802</v>
      </c>
    </row>
    <row r="137" spans="1:4" ht="15">
      <c r="A137" s="35">
        <v>21</v>
      </c>
      <c r="B137" s="24" t="s">
        <v>23</v>
      </c>
      <c r="C137" s="44"/>
      <c r="D137" s="44"/>
    </row>
  </sheetData>
  <sheetProtection/>
  <mergeCells count="10">
    <mergeCell ref="A2:D2"/>
    <mergeCell ref="A112:D112"/>
    <mergeCell ref="A113:D113"/>
    <mergeCell ref="A5:D5"/>
    <mergeCell ref="A9:D9"/>
    <mergeCell ref="A7:D7"/>
    <mergeCell ref="A8:D8"/>
    <mergeCell ref="A11:D11"/>
    <mergeCell ref="A66:D66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2010-07-26T11:20:42Z</cp:lastPrinted>
  <dcterms:created xsi:type="dcterms:W3CDTF">2005-10-26T02:01:21Z</dcterms:created>
  <dcterms:modified xsi:type="dcterms:W3CDTF">2015-08-26T10:38:59Z</dcterms:modified>
  <cp:category/>
  <cp:version/>
  <cp:contentType/>
  <cp:contentStatus/>
</cp:coreProperties>
</file>